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erhitungan" sheetId="1" r:id="rId1"/>
    <sheet name="grafik" sheetId="2" r:id="rId2"/>
  </sheets>
  <definedNames>
    <definedName name="_xlnm.Print_Area" localSheetId="1">'grafik'!$A$1:$K$51</definedName>
    <definedName name="_xlnm.Print_Area" localSheetId="0">'perhitungan'!$A$1:$K$53</definedName>
  </definedNames>
  <calcPr fullCalcOnLoad="1"/>
</workbook>
</file>

<file path=xl/sharedStrings.xml><?xml version="1.0" encoding="utf-8"?>
<sst xmlns="http://schemas.openxmlformats.org/spreadsheetml/2006/main" count="104" uniqueCount="89">
  <si>
    <t>NAFSU &gt; AQAL  =  AMARAH</t>
  </si>
  <si>
    <t>NAFSU &gt;= AQAL  =  LAWWAMAH</t>
  </si>
  <si>
    <t>NAFSU &lt; AQAL  =  MUTHMA'INNAH</t>
  </si>
  <si>
    <t>Tren keimanan yang konstruktif</t>
  </si>
  <si>
    <t>Trend keimanan yang turun (destruktif)</t>
  </si>
  <si>
    <t xml:space="preserve">Type orang yang menyepelekan amaliah2 </t>
  </si>
  <si>
    <t>akherat.  Bisa jadi IQ tinggi tapi SQ rendah.</t>
  </si>
  <si>
    <t>Lebih mengedepankan akal logis untuk</t>
  </si>
  <si>
    <t>melawan atau 'ngakalin' hukum-hukum</t>
  </si>
  <si>
    <t>Allah.</t>
  </si>
  <si>
    <t>Type orang yang kadang ingat pada waktu</t>
  </si>
  <si>
    <t>memerlukan 'tangan' Tuhan.  Tapi begitu</t>
  </si>
  <si>
    <t>sudah didapat apa yang diperoleh orang</t>
  </si>
  <si>
    <t>ini lupa, sehingga tidak heran bila orang</t>
  </si>
  <si>
    <t>type ini kadang melaksanakan perintah,</t>
  </si>
  <si>
    <t>tapi juga melanggar larangan.</t>
  </si>
  <si>
    <t>Tren keimanan naik turun.</t>
  </si>
  <si>
    <t>Type orang yang selalu menjaga diri</t>
  </si>
  <si>
    <t>agar selalu pada garis 'KAIZEN' yaitu</t>
  </si>
  <si>
    <t>'quality improvement'.  Contoh:</t>
  </si>
  <si>
    <t>Shubuh memang waktu nikmat u/ tidur</t>
  </si>
  <si>
    <t>tapi karena bahwa sholat shubuh itu</t>
  </si>
  <si>
    <t>pahalanya lebih besar dari Bumi Langit</t>
  </si>
  <si>
    <t>seisinya, orang tsb. Mengalahkan akalnya</t>
  </si>
  <si>
    <t>untuk menghadiri 'testemony' Allah.</t>
  </si>
  <si>
    <t>SQ = Spiritual Q.</t>
  </si>
  <si>
    <t>IQ = Intellegent Q.</t>
  </si>
  <si>
    <t>USTADZ DRS. MUHAMMAD HAFIDZ, MBA</t>
  </si>
  <si>
    <t>DI MUSHOLLA AN-NUUR - KUALA KENCANA - PAPUA</t>
  </si>
  <si>
    <t>Grafik Iman Jika</t>
  </si>
  <si>
    <t>(-)</t>
  </si>
  <si>
    <t>th</t>
  </si>
  <si>
    <t>menit/tahun</t>
  </si>
  <si>
    <t>jam/tahun</t>
  </si>
  <si>
    <t>hari/tahun</t>
  </si>
  <si>
    <t>Kita pasti baru sadar bahwa untuk mengingat</t>
  </si>
  <si>
    <t>Usia Efektif</t>
  </si>
  <si>
    <t>Perhitungan Dari Usia Efektif</t>
  </si>
  <si>
    <t>Sholat</t>
  </si>
  <si>
    <t>bulan</t>
  </si>
  <si>
    <t>Ini Asumsi kalau sholat kita memang di-mulai dari umur 10 tahun dan tidak bolong-bolong.</t>
  </si>
  <si>
    <t>Semoga ini menjadi - pelajaran - kita agar kita memperbaiki sholat kita (tidak pernah meninggalkannya,</t>
  </si>
  <si>
    <t>Oleh karena itu Ustad Hafidz menyarankan agar setiap saat hati kita selalu terpaut dengan Allah.</t>
  </si>
  <si>
    <t>Semoga Allah senantiasa menjaga keislaman kita, amal baik kita dan terutama iman kita.</t>
  </si>
  <si>
    <t>Rasul Muhammad SAW mengajarkan suatu do'a :</t>
  </si>
  <si>
    <t>artinya:</t>
  </si>
  <si>
    <t>Ya Alloh berilah kami kekuatan untuk selalu mengingat-Mu, mensyukuri-Mu</t>
  </si>
  <si>
    <t>dan perbaikilah segala ibadahku kepada-Mu.</t>
  </si>
  <si>
    <t>lupa setiap kegiatan (kerja, olah-raga, naik mobil dan bahkan 'menggauli' isteri - dsb….) niatkan karena</t>
  </si>
  <si>
    <t>selalu tepat waktu dan ditambah dengan amalan2 lain).</t>
  </si>
  <si>
    <t>Ingat - segala sesuatu pasti dimintai pertanggung-jawabannya : Kita semua boleh tidak percaya 'sekarang'</t>
  </si>
  <si>
    <t>tapi - Waktu (hari penghitungan) pasti-lah datangnya, termasuk pertanggung jawaban umur kita nanti.</t>
  </si>
  <si>
    <t>"Alloohumma A Inni 'Alaa Dzikrika Wa Syukrika Wa Husni 'Ibaadatika"</t>
  </si>
  <si>
    <t>DISADUR DARI CERAMAH SHUBUH BERJAMA'AH - 8 AGUSTUS 2001</t>
  </si>
  <si>
    <t>Sisa Umur diluar Sholat</t>
  </si>
  <si>
    <t>Semoga yang sedikit ini bermanfaat (mohon koreksi jika salah).</t>
  </si>
  <si>
    <t>PERHITUNGAN MATEMATIS UMUR KITA</t>
  </si>
  <si>
    <t>Hardi</t>
  </si>
  <si>
    <r>
      <t xml:space="preserve">Dimensi </t>
    </r>
    <r>
      <rPr>
        <b/>
        <sz val="10"/>
        <rFont val="Arial"/>
        <family val="2"/>
      </rPr>
      <t>ibadah tidak hanya pada frame syahadat, sholat, puasa, zakat dan haji</t>
    </r>
    <r>
      <rPr>
        <sz val="10"/>
        <rFont val="Arial"/>
        <family val="0"/>
      </rPr>
      <t>,  tapi lebih dari itu</t>
    </r>
  </si>
  <si>
    <r>
      <t>hendaklah, setiap kegiatan kita sehari2 diniatkan pada selalu ibadah</t>
    </r>
    <r>
      <rPr>
        <sz val="10"/>
        <rFont val="Arial"/>
        <family val="0"/>
      </rPr>
      <t xml:space="preserve"> kepada Alloh.  Untuk itu jangan</t>
    </r>
  </si>
  <si>
    <r>
      <t xml:space="preserve">cinta kita kepada Allah.  </t>
    </r>
    <r>
      <rPr>
        <b/>
        <sz val="10"/>
        <rFont val="Arial"/>
        <family val="2"/>
      </rPr>
      <t>Mulai segala sesuatu dengan 'BASMALAH', dan akhiri dg. HAMDALAH</t>
    </r>
    <r>
      <rPr>
        <sz val="10"/>
        <rFont val="Arial"/>
        <family val="0"/>
      </rPr>
      <t>.</t>
    </r>
  </si>
  <si>
    <t>menit</t>
  </si>
  <si>
    <t>sehingga setahun =</t>
  </si>
  <si>
    <t>Kita tidur sehari =</t>
  </si>
  <si>
    <t>jam</t>
  </si>
  <si>
    <t>Sehingga waktu untuk tidur dalam sehari =</t>
  </si>
  <si>
    <t>Umur kita =</t>
  </si>
  <si>
    <t>Usia tidur =</t>
  </si>
  <si>
    <t>Belum baligh =</t>
  </si>
  <si>
    <t>Usia Efektif =</t>
  </si>
  <si>
    <t xml:space="preserve">Kita mulai sholat umur pada umur </t>
  </si>
  <si>
    <t>tahun</t>
  </si>
  <si>
    <t xml:space="preserve">dalam 1 tahun hanya </t>
  </si>
  <si>
    <t>hari</t>
  </si>
  <si>
    <t>hari. Allahu Akbar !</t>
  </si>
  <si>
    <t>atau</t>
  </si>
  <si>
    <t>Masukkan angka yang berwarna biru saja.</t>
  </si>
  <si>
    <t>Sehingga sisa umur di luar sholat (yang 36 th.) dinilai Allah sebagai ibadah…. Amien… ya robbal 'alamien.</t>
  </si>
  <si>
    <t>maka untuk sehari ibadah kita =</t>
  </si>
  <si>
    <t>jam per minggu</t>
  </si>
  <si>
    <t xml:space="preserve">Jika kita sekali sholat fardlu perlu </t>
  </si>
  <si>
    <t>Dan sholat sunnah perhari perlu</t>
  </si>
  <si>
    <t>Serta ibadah lain (ngaji, ceramah )</t>
  </si>
  <si>
    <t>Allah lewat ibadah sangat sedikit sekali, yaitu</t>
  </si>
  <si>
    <t>th (-)</t>
  </si>
  <si>
    <t>kita ibadah hanya</t>
  </si>
  <si>
    <t>Waktu untuk ibadah kita =</t>
  </si>
  <si>
    <t xml:space="preserve">atau </t>
  </si>
  <si>
    <t>saja dari semua umur kita !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</si>
</sst>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0.00000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0" fillId="0" borderId="0" xfId="19" applyNumberFormat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2" fontId="8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9" fillId="0" borderId="0" xfId="0" applyFont="1" applyAlignment="1">
      <alignment horizontal="right"/>
    </xf>
    <xf numFmtId="2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2" fontId="0" fillId="0" borderId="0" xfId="0" applyNumberFormat="1" applyAlignment="1">
      <alignment horizontal="right"/>
    </xf>
    <xf numFmtId="43" fontId="9" fillId="0" borderId="0" xfId="15" applyFont="1" applyAlignment="1">
      <alignment/>
    </xf>
    <xf numFmtId="10" fontId="9" fillId="0" borderId="0" xfId="19" applyNumberFormat="1" applyFont="1" applyAlignment="1">
      <alignment/>
    </xf>
    <xf numFmtId="0" fontId="2" fillId="0" borderId="0" xfId="0" applyFont="1" applyAlignment="1">
      <alignment horizontal="right"/>
    </xf>
    <xf numFmtId="43" fontId="2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142875</xdr:rowOff>
    </xdr:from>
    <xdr:to>
      <xdr:col>2</xdr:col>
      <xdr:colOff>381000</xdr:colOff>
      <xdr:row>20</xdr:row>
      <xdr:rowOff>152400</xdr:rowOff>
    </xdr:to>
    <xdr:sp>
      <xdr:nvSpPr>
        <xdr:cNvPr id="1" name="Polygon 1"/>
        <xdr:cNvSpPr>
          <a:spLocks/>
        </xdr:cNvSpPr>
      </xdr:nvSpPr>
      <xdr:spPr>
        <a:xfrm>
          <a:off x="619125" y="2371725"/>
          <a:ext cx="981075" cy="1152525"/>
        </a:xfrm>
        <a:custGeom>
          <a:pathLst>
            <a:path h="131" w="104">
              <a:moveTo>
                <a:pt x="0" y="18"/>
              </a:moveTo>
              <a:cubicBezTo>
                <a:pt x="3" y="13"/>
                <a:pt x="1" y="7"/>
                <a:pt x="7" y="5"/>
              </a:cubicBezTo>
              <a:cubicBezTo>
                <a:pt x="9" y="0"/>
                <a:pt x="10" y="0"/>
                <a:pt x="14" y="3"/>
              </a:cubicBezTo>
              <a:cubicBezTo>
                <a:pt x="16" y="7"/>
                <a:pt x="17" y="10"/>
                <a:pt x="18" y="15"/>
              </a:cubicBezTo>
              <a:cubicBezTo>
                <a:pt x="19" y="26"/>
                <a:pt x="17" y="34"/>
                <a:pt x="23" y="43"/>
              </a:cubicBezTo>
              <a:cubicBezTo>
                <a:pt x="28" y="41"/>
                <a:pt x="28" y="38"/>
                <a:pt x="32" y="35"/>
              </a:cubicBezTo>
              <a:cubicBezTo>
                <a:pt x="37" y="28"/>
                <a:pt x="34" y="28"/>
                <a:pt x="40" y="30"/>
              </a:cubicBezTo>
              <a:cubicBezTo>
                <a:pt x="43" y="38"/>
                <a:pt x="42" y="47"/>
                <a:pt x="43" y="55"/>
              </a:cubicBezTo>
              <a:cubicBezTo>
                <a:pt x="43" y="58"/>
                <a:pt x="45" y="63"/>
                <a:pt x="45" y="63"/>
              </a:cubicBezTo>
              <a:cubicBezTo>
                <a:pt x="54" y="61"/>
                <a:pt x="49" y="54"/>
                <a:pt x="56" y="52"/>
              </a:cubicBezTo>
              <a:cubicBezTo>
                <a:pt x="58" y="46"/>
                <a:pt x="63" y="48"/>
                <a:pt x="65" y="53"/>
              </a:cubicBezTo>
              <a:cubicBezTo>
                <a:pt x="65" y="63"/>
                <a:pt x="60" y="79"/>
                <a:pt x="70" y="85"/>
              </a:cubicBezTo>
              <a:cubicBezTo>
                <a:pt x="75" y="83"/>
                <a:pt x="76" y="79"/>
                <a:pt x="77" y="74"/>
              </a:cubicBezTo>
              <a:cubicBezTo>
                <a:pt x="81" y="77"/>
                <a:pt x="86" y="78"/>
                <a:pt x="90" y="82"/>
              </a:cubicBezTo>
              <a:cubicBezTo>
                <a:pt x="91" y="83"/>
                <a:pt x="92" y="88"/>
                <a:pt x="92" y="88"/>
              </a:cubicBezTo>
              <a:cubicBezTo>
                <a:pt x="94" y="119"/>
                <a:pt x="96" y="111"/>
                <a:pt x="99" y="95"/>
              </a:cubicBezTo>
              <a:cubicBezTo>
                <a:pt x="100" y="100"/>
                <a:pt x="100" y="103"/>
                <a:pt x="103" y="107"/>
              </a:cubicBezTo>
              <a:cubicBezTo>
                <a:pt x="104" y="130"/>
                <a:pt x="104" y="122"/>
                <a:pt x="104" y="131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38100</xdr:rowOff>
    </xdr:from>
    <xdr:to>
      <xdr:col>3</xdr:col>
      <xdr:colOff>19050</xdr:colOff>
      <xdr:row>19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771525" y="2266950"/>
          <a:ext cx="1276350" cy="1057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3</xdr:col>
      <xdr:colOff>552450</xdr:colOff>
      <xdr:row>34</xdr:row>
      <xdr:rowOff>57150</xdr:rowOff>
    </xdr:to>
    <xdr:sp>
      <xdr:nvSpPr>
        <xdr:cNvPr id="3" name="Polygon 3"/>
        <xdr:cNvSpPr>
          <a:spLocks/>
        </xdr:cNvSpPr>
      </xdr:nvSpPr>
      <xdr:spPr>
        <a:xfrm>
          <a:off x="609600" y="5324475"/>
          <a:ext cx="1971675" cy="381000"/>
        </a:xfrm>
        <a:custGeom>
          <a:pathLst>
            <a:path h="40" w="186">
              <a:moveTo>
                <a:pt x="0" y="17"/>
              </a:moveTo>
              <a:cubicBezTo>
                <a:pt x="2" y="13"/>
                <a:pt x="4" y="8"/>
                <a:pt x="8" y="7"/>
              </a:cubicBezTo>
              <a:cubicBezTo>
                <a:pt x="9" y="4"/>
                <a:pt x="15" y="0"/>
                <a:pt x="15" y="0"/>
              </a:cubicBezTo>
              <a:cubicBezTo>
                <a:pt x="26" y="7"/>
                <a:pt x="14" y="28"/>
                <a:pt x="30" y="33"/>
              </a:cubicBezTo>
              <a:cubicBezTo>
                <a:pt x="41" y="31"/>
                <a:pt x="39" y="26"/>
                <a:pt x="42" y="17"/>
              </a:cubicBezTo>
              <a:cubicBezTo>
                <a:pt x="43" y="11"/>
                <a:pt x="42" y="3"/>
                <a:pt x="48" y="1"/>
              </a:cubicBezTo>
              <a:cubicBezTo>
                <a:pt x="52" y="2"/>
                <a:pt x="52" y="4"/>
                <a:pt x="54" y="8"/>
              </a:cubicBezTo>
              <a:cubicBezTo>
                <a:pt x="55" y="14"/>
                <a:pt x="55" y="29"/>
                <a:pt x="60" y="31"/>
              </a:cubicBezTo>
              <a:cubicBezTo>
                <a:pt x="76" y="26"/>
                <a:pt x="65" y="10"/>
                <a:pt x="79" y="5"/>
              </a:cubicBezTo>
              <a:cubicBezTo>
                <a:pt x="94" y="8"/>
                <a:pt x="77" y="30"/>
                <a:pt x="92" y="34"/>
              </a:cubicBezTo>
              <a:cubicBezTo>
                <a:pt x="105" y="32"/>
                <a:pt x="101" y="30"/>
                <a:pt x="107" y="21"/>
              </a:cubicBezTo>
              <a:cubicBezTo>
                <a:pt x="109" y="12"/>
                <a:pt x="114" y="10"/>
                <a:pt x="121" y="5"/>
              </a:cubicBezTo>
              <a:cubicBezTo>
                <a:pt x="124" y="10"/>
                <a:pt x="124" y="16"/>
                <a:pt x="127" y="21"/>
              </a:cubicBezTo>
              <a:cubicBezTo>
                <a:pt x="129" y="30"/>
                <a:pt x="130" y="36"/>
                <a:pt x="139" y="40"/>
              </a:cubicBezTo>
              <a:cubicBezTo>
                <a:pt x="141" y="35"/>
                <a:pt x="143" y="29"/>
                <a:pt x="146" y="24"/>
              </a:cubicBezTo>
              <a:cubicBezTo>
                <a:pt x="148" y="18"/>
                <a:pt x="148" y="9"/>
                <a:pt x="155" y="7"/>
              </a:cubicBezTo>
              <a:cubicBezTo>
                <a:pt x="155" y="7"/>
                <a:pt x="165" y="7"/>
                <a:pt x="167" y="10"/>
              </a:cubicBezTo>
              <a:cubicBezTo>
                <a:pt x="171" y="18"/>
                <a:pt x="169" y="31"/>
                <a:pt x="179" y="34"/>
              </a:cubicBezTo>
              <a:cubicBezTo>
                <a:pt x="184" y="33"/>
                <a:pt x="182" y="32"/>
                <a:pt x="186" y="28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31</xdr:row>
      <xdr:rowOff>47625</xdr:rowOff>
    </xdr:from>
    <xdr:to>
      <xdr:col>3</xdr:col>
      <xdr:colOff>504825</xdr:colOff>
      <xdr:row>31</xdr:row>
      <xdr:rowOff>47625</xdr:rowOff>
    </xdr:to>
    <xdr:sp>
      <xdr:nvSpPr>
        <xdr:cNvPr id="4" name="Line 4"/>
        <xdr:cNvSpPr>
          <a:spLocks/>
        </xdr:cNvSpPr>
      </xdr:nvSpPr>
      <xdr:spPr>
        <a:xfrm>
          <a:off x="657225" y="5200650"/>
          <a:ext cx="1876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39</xdr:row>
      <xdr:rowOff>9525</xdr:rowOff>
    </xdr:from>
    <xdr:to>
      <xdr:col>3</xdr:col>
      <xdr:colOff>400050</xdr:colOff>
      <xdr:row>45</xdr:row>
      <xdr:rowOff>47625</xdr:rowOff>
    </xdr:to>
    <xdr:sp>
      <xdr:nvSpPr>
        <xdr:cNvPr id="5" name="Line 5"/>
        <xdr:cNvSpPr>
          <a:spLocks/>
        </xdr:cNvSpPr>
      </xdr:nvSpPr>
      <xdr:spPr>
        <a:xfrm flipV="1">
          <a:off x="657225" y="6467475"/>
          <a:ext cx="1771650" cy="1009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142875</xdr:rowOff>
    </xdr:from>
    <xdr:to>
      <xdr:col>3</xdr:col>
      <xdr:colOff>352425</xdr:colOff>
      <xdr:row>47</xdr:row>
      <xdr:rowOff>0</xdr:rowOff>
    </xdr:to>
    <xdr:sp>
      <xdr:nvSpPr>
        <xdr:cNvPr id="6" name="Polygon 6"/>
        <xdr:cNvSpPr>
          <a:spLocks/>
        </xdr:cNvSpPr>
      </xdr:nvSpPr>
      <xdr:spPr>
        <a:xfrm>
          <a:off x="609600" y="6600825"/>
          <a:ext cx="1771650" cy="1162050"/>
        </a:xfrm>
        <a:custGeom>
          <a:pathLst>
            <a:path h="122" w="165">
              <a:moveTo>
                <a:pt x="0" y="122"/>
              </a:moveTo>
              <a:cubicBezTo>
                <a:pt x="2" y="113"/>
                <a:pt x="6" y="108"/>
                <a:pt x="9" y="99"/>
              </a:cubicBezTo>
              <a:cubicBezTo>
                <a:pt x="10" y="96"/>
                <a:pt x="12" y="90"/>
                <a:pt x="12" y="90"/>
              </a:cubicBezTo>
              <a:cubicBezTo>
                <a:pt x="20" y="93"/>
                <a:pt x="17" y="101"/>
                <a:pt x="25" y="105"/>
              </a:cubicBezTo>
              <a:cubicBezTo>
                <a:pt x="41" y="103"/>
                <a:pt x="37" y="80"/>
                <a:pt x="41" y="67"/>
              </a:cubicBezTo>
              <a:cubicBezTo>
                <a:pt x="49" y="69"/>
                <a:pt x="47" y="77"/>
                <a:pt x="49" y="84"/>
              </a:cubicBezTo>
              <a:cubicBezTo>
                <a:pt x="52" y="84"/>
                <a:pt x="55" y="84"/>
                <a:pt x="57" y="83"/>
              </a:cubicBezTo>
              <a:cubicBezTo>
                <a:pt x="59" y="82"/>
                <a:pt x="61" y="77"/>
                <a:pt x="61" y="77"/>
              </a:cubicBezTo>
              <a:cubicBezTo>
                <a:pt x="62" y="68"/>
                <a:pt x="64" y="61"/>
                <a:pt x="66" y="52"/>
              </a:cubicBezTo>
              <a:cubicBezTo>
                <a:pt x="78" y="54"/>
                <a:pt x="67" y="67"/>
                <a:pt x="77" y="70"/>
              </a:cubicBezTo>
              <a:cubicBezTo>
                <a:pt x="91" y="67"/>
                <a:pt x="86" y="59"/>
                <a:pt x="88" y="46"/>
              </a:cubicBezTo>
              <a:cubicBezTo>
                <a:pt x="88" y="43"/>
                <a:pt x="90" y="38"/>
                <a:pt x="90" y="38"/>
              </a:cubicBezTo>
              <a:cubicBezTo>
                <a:pt x="107" y="40"/>
                <a:pt x="91" y="54"/>
                <a:pt x="103" y="58"/>
              </a:cubicBezTo>
              <a:cubicBezTo>
                <a:pt x="111" y="42"/>
                <a:pt x="111" y="31"/>
                <a:pt x="127" y="20"/>
              </a:cubicBezTo>
              <a:cubicBezTo>
                <a:pt x="129" y="27"/>
                <a:pt x="127" y="38"/>
                <a:pt x="133" y="42"/>
              </a:cubicBezTo>
              <a:cubicBezTo>
                <a:pt x="139" y="33"/>
                <a:pt x="132" y="12"/>
                <a:pt x="144" y="8"/>
              </a:cubicBezTo>
              <a:cubicBezTo>
                <a:pt x="152" y="11"/>
                <a:pt x="146" y="22"/>
                <a:pt x="153" y="26"/>
              </a:cubicBezTo>
              <a:cubicBezTo>
                <a:pt x="157" y="23"/>
                <a:pt x="157" y="19"/>
                <a:pt x="160" y="15"/>
              </a:cubicBezTo>
              <a:cubicBezTo>
                <a:pt x="161" y="10"/>
                <a:pt x="160" y="2"/>
                <a:pt x="165" y="0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40">
      <selection activeCell="D8" sqref="D8"/>
    </sheetView>
  </sheetViews>
  <sheetFormatPr defaultColWidth="9.140625" defaultRowHeight="12.75"/>
  <cols>
    <col min="3" max="3" width="12.140625" style="0" customWidth="1"/>
    <col min="5" max="5" width="5.57421875" style="0" customWidth="1"/>
    <col min="9" max="9" width="10.57421875" style="0" bestFit="1" customWidth="1"/>
    <col min="11" max="11" width="12.57421875" style="0" customWidth="1"/>
  </cols>
  <sheetData>
    <row r="1" ht="15.75">
      <c r="A1" s="7" t="s">
        <v>53</v>
      </c>
    </row>
    <row r="2" ht="15.75">
      <c r="A2" s="7" t="s">
        <v>28</v>
      </c>
    </row>
    <row r="3" spans="1:9" ht="13.5" thickBot="1">
      <c r="A3" s="14" t="s">
        <v>27</v>
      </c>
      <c r="B3" s="4"/>
      <c r="C3" s="4"/>
      <c r="D3" s="4"/>
      <c r="E3" s="4"/>
      <c r="F3" s="4"/>
      <c r="G3" s="4"/>
      <c r="H3" s="4"/>
      <c r="I3" s="4"/>
    </row>
    <row r="5" ht="15.75">
      <c r="A5" s="12" t="s">
        <v>56</v>
      </c>
    </row>
    <row r="6" ht="12.75">
      <c r="A6" s="26" t="s">
        <v>76</v>
      </c>
    </row>
    <row r="7" ht="12.75">
      <c r="A7" s="26"/>
    </row>
    <row r="8" spans="3:10" ht="12.75">
      <c r="C8" s="20" t="s">
        <v>66</v>
      </c>
      <c r="D8" s="25">
        <v>70</v>
      </c>
      <c r="E8" t="s">
        <v>31</v>
      </c>
      <c r="G8" t="s">
        <v>63</v>
      </c>
      <c r="I8" s="24">
        <v>8</v>
      </c>
      <c r="J8" t="s">
        <v>64</v>
      </c>
    </row>
    <row r="9" spans="3:11" ht="12.75">
      <c r="C9" s="30" t="s">
        <v>67</v>
      </c>
      <c r="D9" s="31">
        <f>+D8*K9</f>
        <v>23.333333333333332</v>
      </c>
      <c r="E9" s="32" t="s">
        <v>31</v>
      </c>
      <c r="F9" s="6" t="s">
        <v>30</v>
      </c>
      <c r="G9" s="9" t="s">
        <v>65</v>
      </c>
      <c r="K9" s="17">
        <f>+I8/24</f>
        <v>0.3333333333333333</v>
      </c>
    </row>
    <row r="10" spans="3:5" ht="12.75">
      <c r="C10" s="20"/>
      <c r="D10" s="18">
        <f>+D8-D9</f>
        <v>46.66666666666667</v>
      </c>
      <c r="E10" t="s">
        <v>31</v>
      </c>
    </row>
    <row r="11" spans="3:11" ht="12.75">
      <c r="C11" s="20" t="s">
        <v>68</v>
      </c>
      <c r="D11" s="19">
        <f>+J11</f>
        <v>10</v>
      </c>
      <c r="E11" s="8" t="s">
        <v>31</v>
      </c>
      <c r="F11" s="6" t="s">
        <v>30</v>
      </c>
      <c r="G11" s="9" t="s">
        <v>70</v>
      </c>
      <c r="J11" s="24">
        <v>10</v>
      </c>
      <c r="K11" t="s">
        <v>71</v>
      </c>
    </row>
    <row r="12" spans="3:11" ht="13.5" thickBot="1">
      <c r="C12" s="21" t="s">
        <v>69</v>
      </c>
      <c r="D12" s="22">
        <f>+D10-D11</f>
        <v>36.66666666666667</v>
      </c>
      <c r="E12" s="23" t="s">
        <v>31</v>
      </c>
      <c r="G12" t="s">
        <v>80</v>
      </c>
      <c r="J12" s="24">
        <v>5</v>
      </c>
      <c r="K12" t="s">
        <v>61</v>
      </c>
    </row>
    <row r="13" spans="7:11" ht="13.5" thickTop="1">
      <c r="G13" t="s">
        <v>81</v>
      </c>
      <c r="J13" s="24">
        <v>0</v>
      </c>
      <c r="K13" t="s">
        <v>61</v>
      </c>
    </row>
    <row r="14" spans="7:11" ht="12.75">
      <c r="G14" t="s">
        <v>82</v>
      </c>
      <c r="J14" s="24">
        <v>0</v>
      </c>
      <c r="K14" t="s">
        <v>79</v>
      </c>
    </row>
    <row r="15" spans="7:11" ht="12.75">
      <c r="G15" t="s">
        <v>78</v>
      </c>
      <c r="J15" s="33">
        <f>+J12*5+J13+J14/7/60</f>
        <v>25</v>
      </c>
      <c r="K15" t="s">
        <v>61</v>
      </c>
    </row>
    <row r="16" spans="7:10" ht="12.75">
      <c r="G16" t="s">
        <v>62</v>
      </c>
      <c r="I16" s="10">
        <f>+J15*365</f>
        <v>9125</v>
      </c>
      <c r="J16" t="s">
        <v>32</v>
      </c>
    </row>
    <row r="17" spans="9:10" ht="12.75">
      <c r="I17" s="10">
        <f>+I16/60</f>
        <v>152.08333333333334</v>
      </c>
      <c r="J17" t="s">
        <v>33</v>
      </c>
    </row>
    <row r="18" spans="9:10" ht="12.75">
      <c r="I18" s="10">
        <f>+I17/24</f>
        <v>6.336805555555556</v>
      </c>
      <c r="J18" t="s">
        <v>34</v>
      </c>
    </row>
    <row r="20" spans="3:7" ht="12.75">
      <c r="C20" s="20" t="s">
        <v>86</v>
      </c>
      <c r="D20" s="10">
        <f>+I22*D26</f>
        <v>232.3495370370371</v>
      </c>
      <c r="E20" t="s">
        <v>73</v>
      </c>
      <c r="G20" t="s">
        <v>35</v>
      </c>
    </row>
    <row r="21" spans="3:7" ht="12.75">
      <c r="C21" s="20" t="s">
        <v>75</v>
      </c>
      <c r="D21" s="10">
        <f>+D20/30</f>
        <v>7.744984567901237</v>
      </c>
      <c r="E21" t="s">
        <v>39</v>
      </c>
      <c r="G21" t="s">
        <v>83</v>
      </c>
    </row>
    <row r="22" spans="3:10" ht="15.75">
      <c r="C22" s="36" t="s">
        <v>85</v>
      </c>
      <c r="D22" s="37">
        <f>+D21/12</f>
        <v>0.6454153806584364</v>
      </c>
      <c r="E22" s="7" t="s">
        <v>71</v>
      </c>
      <c r="G22" t="s">
        <v>72</v>
      </c>
      <c r="I22" s="34">
        <f>+I17/24</f>
        <v>6.336805555555556</v>
      </c>
      <c r="J22" t="s">
        <v>74</v>
      </c>
    </row>
    <row r="23" spans="3:5" ht="12.75">
      <c r="C23" s="20" t="s">
        <v>87</v>
      </c>
      <c r="D23" s="35">
        <f>+D22/D8</f>
        <v>0.009220219723691948</v>
      </c>
      <c r="E23" t="s">
        <v>88</v>
      </c>
    </row>
    <row r="24" spans="3:4" ht="12.75">
      <c r="C24" s="20"/>
      <c r="D24" s="35"/>
    </row>
    <row r="25" ht="12.75">
      <c r="B25" t="s">
        <v>37</v>
      </c>
    </row>
    <row r="26" spans="3:5" ht="12.75">
      <c r="C26" t="s">
        <v>36</v>
      </c>
      <c r="D26" s="18">
        <f>+D12</f>
        <v>36.66666666666667</v>
      </c>
      <c r="E26" t="s">
        <v>31</v>
      </c>
    </row>
    <row r="27" spans="3:6" ht="12.75">
      <c r="C27" t="s">
        <v>38</v>
      </c>
      <c r="D27" s="18">
        <f>+D22</f>
        <v>0.6454153806584364</v>
      </c>
      <c r="E27" s="8" t="s">
        <v>84</v>
      </c>
      <c r="F27" s="6"/>
    </row>
    <row r="28" spans="3:5" ht="16.5" thickBot="1">
      <c r="C28" s="27" t="s">
        <v>54</v>
      </c>
      <c r="D28" s="28">
        <f>+D26-D27</f>
        <v>36.02125128600824</v>
      </c>
      <c r="E28" s="29" t="s">
        <v>31</v>
      </c>
    </row>
    <row r="29" ht="13.5" thickTop="1"/>
    <row r="30" ht="12.75">
      <c r="A30" t="s">
        <v>40</v>
      </c>
    </row>
    <row r="31" ht="12.75">
      <c r="A31" t="s">
        <v>41</v>
      </c>
    </row>
    <row r="32" ht="12.75">
      <c r="A32" t="s">
        <v>49</v>
      </c>
    </row>
    <row r="33" ht="12.75">
      <c r="A33" t="s">
        <v>42</v>
      </c>
    </row>
    <row r="35" ht="12.75">
      <c r="A35" t="s">
        <v>50</v>
      </c>
    </row>
    <row r="36" ht="12.75">
      <c r="A36" t="s">
        <v>51</v>
      </c>
    </row>
    <row r="37" ht="12.75">
      <c r="A37" t="s">
        <v>43</v>
      </c>
    </row>
    <row r="39" ht="12.75">
      <c r="A39" t="s">
        <v>44</v>
      </c>
    </row>
    <row r="40" ht="12.75">
      <c r="B40" s="15" t="s">
        <v>52</v>
      </c>
    </row>
    <row r="41" ht="12.75">
      <c r="B41" t="s">
        <v>45</v>
      </c>
    </row>
    <row r="42" ht="12.75">
      <c r="C42" s="16" t="s">
        <v>46</v>
      </c>
    </row>
    <row r="43" ht="12.75">
      <c r="C43" s="16" t="s">
        <v>47</v>
      </c>
    </row>
    <row r="45" ht="12.75">
      <c r="A45" t="s">
        <v>58</v>
      </c>
    </row>
    <row r="46" ht="12.75">
      <c r="A46" s="5" t="s">
        <v>59</v>
      </c>
    </row>
    <row r="47" ht="12.75">
      <c r="A47" t="s">
        <v>48</v>
      </c>
    </row>
    <row r="48" ht="12.75">
      <c r="A48" t="s">
        <v>60</v>
      </c>
    </row>
    <row r="49" ht="12.75">
      <c r="A49" t="s">
        <v>77</v>
      </c>
    </row>
    <row r="51" ht="12.75">
      <c r="A51" t="s">
        <v>55</v>
      </c>
    </row>
    <row r="52" ht="12.75">
      <c r="A52" t="s">
        <v>57</v>
      </c>
    </row>
  </sheetData>
  <printOptions horizontalCentered="1"/>
  <pageMargins left="0.38" right="0.29" top="0.38" bottom="0.49" header="0.31" footer="0.29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">
      <selection activeCell="A52" sqref="A52:IV269"/>
    </sheetView>
  </sheetViews>
  <sheetFormatPr defaultColWidth="9.140625" defaultRowHeight="12.75"/>
  <cols>
    <col min="3" max="3" width="12.140625" style="0" customWidth="1"/>
    <col min="5" max="5" width="5.57421875" style="0" customWidth="1"/>
    <col min="9" max="9" width="10.28125" style="0" bestFit="1" customWidth="1"/>
  </cols>
  <sheetData>
    <row r="1" ht="15.75">
      <c r="A1" s="7" t="s">
        <v>53</v>
      </c>
    </row>
    <row r="2" ht="15.75">
      <c r="A2" s="7" t="s">
        <v>28</v>
      </c>
    </row>
    <row r="3" spans="1:9" ht="13.5" thickBot="1">
      <c r="A3" s="14" t="s">
        <v>27</v>
      </c>
      <c r="B3" s="4"/>
      <c r="C3" s="4"/>
      <c r="D3" s="4"/>
      <c r="E3" s="4"/>
      <c r="F3" s="4"/>
      <c r="G3" s="4"/>
      <c r="H3" s="4"/>
      <c r="I3" s="4"/>
    </row>
    <row r="4" ht="15.75">
      <c r="A4" s="7"/>
    </row>
    <row r="5" ht="12.75">
      <c r="B5" s="13" t="s">
        <v>29</v>
      </c>
    </row>
    <row r="6" spans="2:5" ht="12.75">
      <c r="B6" s="13" t="s">
        <v>0</v>
      </c>
      <c r="E6" t="s">
        <v>5</v>
      </c>
    </row>
    <row r="7" ht="12.75">
      <c r="E7" t="s">
        <v>6</v>
      </c>
    </row>
    <row r="8" spans="2:5" ht="12.75">
      <c r="B8" s="1"/>
      <c r="C8" s="2"/>
      <c r="D8" s="2"/>
      <c r="E8" t="s">
        <v>7</v>
      </c>
    </row>
    <row r="9" spans="2:5" ht="12.75">
      <c r="B9" s="1"/>
      <c r="C9" s="2"/>
      <c r="D9" s="2"/>
      <c r="E9" t="s">
        <v>8</v>
      </c>
    </row>
    <row r="10" spans="2:5" ht="12.75">
      <c r="B10" s="1"/>
      <c r="C10" s="2"/>
      <c r="D10" s="2"/>
      <c r="E10" t="s">
        <v>9</v>
      </c>
    </row>
    <row r="11" spans="2:5" ht="12.75">
      <c r="B11" s="1"/>
      <c r="C11" s="2"/>
      <c r="D11" s="2"/>
      <c r="E11" t="s">
        <v>26</v>
      </c>
    </row>
    <row r="12" spans="2:5" ht="12.75">
      <c r="B12" s="1"/>
      <c r="C12" s="2"/>
      <c r="D12" s="2"/>
      <c r="E12" t="s">
        <v>25</v>
      </c>
    </row>
    <row r="13" spans="2:4" ht="12.75">
      <c r="B13" s="1"/>
      <c r="C13" s="2"/>
      <c r="D13" s="2"/>
    </row>
    <row r="14" spans="2:4" ht="12.75">
      <c r="B14" s="1"/>
      <c r="C14" s="2"/>
      <c r="D14" s="11" t="s">
        <v>4</v>
      </c>
    </row>
    <row r="15" spans="2:4" ht="13.5" thickBot="1">
      <c r="B15" s="3"/>
      <c r="C15" s="4"/>
      <c r="D15" s="4"/>
    </row>
    <row r="23" ht="12.75">
      <c r="B23" s="5" t="s">
        <v>29</v>
      </c>
    </row>
    <row r="24" ht="12.75">
      <c r="B24" s="5" t="s">
        <v>1</v>
      </c>
    </row>
    <row r="25" ht="12.75">
      <c r="E25" t="s">
        <v>10</v>
      </c>
    </row>
    <row r="26" spans="2:5" ht="12.75">
      <c r="B26" s="1"/>
      <c r="C26" s="2"/>
      <c r="D26" s="2"/>
      <c r="E26" t="s">
        <v>11</v>
      </c>
    </row>
    <row r="27" spans="2:5" ht="12.75">
      <c r="B27" s="1"/>
      <c r="C27" s="2"/>
      <c r="D27" s="2"/>
      <c r="E27" t="s">
        <v>12</v>
      </c>
    </row>
    <row r="28" spans="2:5" ht="12.75">
      <c r="B28" s="1"/>
      <c r="C28" s="2"/>
      <c r="D28" s="2"/>
      <c r="E28" t="s">
        <v>13</v>
      </c>
    </row>
    <row r="29" spans="2:5" ht="12.75">
      <c r="B29" s="1"/>
      <c r="C29" s="2"/>
      <c r="D29" s="2"/>
      <c r="E29" t="s">
        <v>14</v>
      </c>
    </row>
    <row r="30" spans="2:5" ht="12.75">
      <c r="B30" s="1"/>
      <c r="C30" s="2"/>
      <c r="D30" s="2"/>
      <c r="E30" t="s">
        <v>15</v>
      </c>
    </row>
    <row r="31" spans="2:4" ht="12.75">
      <c r="B31" s="1"/>
      <c r="C31" s="2"/>
      <c r="D31" s="2"/>
    </row>
    <row r="32" spans="2:5" ht="12.75">
      <c r="B32" s="1"/>
      <c r="C32" s="2"/>
      <c r="D32" s="2"/>
      <c r="E32" s="11" t="s">
        <v>16</v>
      </c>
    </row>
    <row r="33" spans="2:4" ht="13.5" thickBot="1">
      <c r="B33" s="3"/>
      <c r="C33" s="4"/>
      <c r="D33" s="4"/>
    </row>
    <row r="37" ht="12.75">
      <c r="B37" s="5" t="s">
        <v>29</v>
      </c>
    </row>
    <row r="38" ht="12.75">
      <c r="B38" s="5" t="s">
        <v>2</v>
      </c>
    </row>
    <row r="39" ht="12.75">
      <c r="E39" t="s">
        <v>17</v>
      </c>
    </row>
    <row r="40" spans="2:5" ht="12.75">
      <c r="B40" s="1"/>
      <c r="C40" s="2"/>
      <c r="D40" s="2"/>
      <c r="E40" t="s">
        <v>18</v>
      </c>
    </row>
    <row r="41" spans="2:6" ht="12.75">
      <c r="B41" s="1"/>
      <c r="C41" s="2"/>
      <c r="D41" s="2"/>
      <c r="E41" s="6" t="s">
        <v>19</v>
      </c>
      <c r="F41" s="6"/>
    </row>
    <row r="42" spans="2:5" ht="12.75">
      <c r="B42" s="1"/>
      <c r="C42" s="2"/>
      <c r="D42" s="2"/>
      <c r="E42" t="s">
        <v>20</v>
      </c>
    </row>
    <row r="43" spans="2:5" ht="12.75">
      <c r="B43" s="1"/>
      <c r="C43" s="2"/>
      <c r="D43" s="2"/>
      <c r="E43" t="s">
        <v>21</v>
      </c>
    </row>
    <row r="44" spans="2:5" ht="12.75">
      <c r="B44" s="1"/>
      <c r="C44" s="2"/>
      <c r="D44" s="2"/>
      <c r="E44" t="s">
        <v>22</v>
      </c>
    </row>
    <row r="45" spans="2:5" ht="12.75">
      <c r="B45" s="1"/>
      <c r="C45" s="2"/>
      <c r="D45" s="2"/>
      <c r="E45" t="s">
        <v>23</v>
      </c>
    </row>
    <row r="46" spans="2:5" ht="12.75">
      <c r="B46" s="1"/>
      <c r="C46" s="2"/>
      <c r="D46" s="2"/>
      <c r="E46" t="s">
        <v>24</v>
      </c>
    </row>
    <row r="47" spans="2:4" ht="13.5" thickBot="1">
      <c r="B47" s="3"/>
      <c r="C47" s="4"/>
      <c r="D47" s="4"/>
    </row>
    <row r="48" ht="12.75">
      <c r="E48" s="11" t="s">
        <v>3</v>
      </c>
    </row>
    <row r="49" ht="12.75">
      <c r="E49" s="11"/>
    </row>
  </sheetData>
  <printOptions/>
  <pageMargins left="0.38" right="0.29" top="0.38" bottom="0.49" header="0.31" footer="0.29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Freeport - PTFI's standard configuration - 1k2a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hardi</dc:creator>
  <cp:keywords/>
  <dc:description/>
  <cp:lastModifiedBy>David Abdillah Al-Amin</cp:lastModifiedBy>
  <cp:lastPrinted>2001-08-23T03:48:17Z</cp:lastPrinted>
  <dcterms:created xsi:type="dcterms:W3CDTF">2001-08-07T23:40:40Z</dcterms:created>
  <dcterms:modified xsi:type="dcterms:W3CDTF">2002-06-26T02:22:39Z</dcterms:modified>
  <cp:category/>
  <cp:version/>
  <cp:contentType/>
  <cp:contentStatus/>
</cp:coreProperties>
</file>